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s\Downloads\"/>
    </mc:Choice>
  </mc:AlternateContent>
  <xr:revisionPtr revIDLastSave="0" documentId="13_ncr:1_{4B894668-708D-4781-8C7E-D21593CF2609}" xr6:coauthVersionLast="47" xr6:coauthVersionMax="47" xr10:uidLastSave="{00000000-0000-0000-0000-000000000000}"/>
  <bookViews>
    <workbookView xWindow="-108" yWindow="-108" windowWidth="23256" windowHeight="12456" xr2:uid="{E2EDF460-F203-41F7-9F82-D097942A3CD6}"/>
  </bookViews>
  <sheets>
    <sheet name="Fjernvarm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B36" i="2"/>
  <c r="B5" i="2"/>
  <c r="C36" i="2"/>
  <c r="B6" i="2"/>
  <c r="D24" i="2"/>
  <c r="C19" i="2"/>
  <c r="D31" i="2"/>
  <c r="C28" i="2"/>
  <c r="D13" i="2"/>
  <c r="D36" i="2"/>
  <c r="D39" i="2"/>
  <c r="B15" i="2"/>
  <c r="D15" i="2"/>
  <c r="B14" i="2"/>
  <c r="D14" i="2" s="1"/>
  <c r="D16" i="2" s="1"/>
  <c r="D21" i="2" s="1"/>
  <c r="D25" i="2" s="1"/>
  <c r="B19" i="2"/>
  <c r="D19" i="2"/>
  <c r="B28" i="2"/>
  <c r="D28" i="2"/>
  <c r="D33" i="2"/>
</calcChain>
</file>

<file path=xl/sharedStrings.xml><?xml version="1.0" encoding="utf-8"?>
<sst xmlns="http://schemas.openxmlformats.org/spreadsheetml/2006/main" count="52" uniqueCount="36">
  <si>
    <t>Effekt bidrag</t>
  </si>
  <si>
    <t>Forbrug</t>
  </si>
  <si>
    <t>Antal</t>
  </si>
  <si>
    <t>Pris</t>
  </si>
  <si>
    <t>I alt</t>
  </si>
  <si>
    <t>kWh</t>
  </si>
  <si>
    <t>M2 beboelse</t>
  </si>
  <si>
    <t>Abb.</t>
  </si>
  <si>
    <t>Forbrug gas</t>
  </si>
  <si>
    <t>Brændværdi gas</t>
  </si>
  <si>
    <t>Forbrug kWh</t>
  </si>
  <si>
    <t>Forsynings/etableringsbidrag</t>
  </si>
  <si>
    <t>Etableringsomkostning</t>
  </si>
  <si>
    <t>Pris KWh el</t>
  </si>
  <si>
    <t>Fjernvarme</t>
  </si>
  <si>
    <t>Årlig omkostnings incl. moms</t>
  </si>
  <si>
    <t>Varmepumpe</t>
  </si>
  <si>
    <t>Forbrug KWh / Scoop</t>
  </si>
  <si>
    <t>Levetid</t>
  </si>
  <si>
    <t>Årlig afskrivning</t>
  </si>
  <si>
    <t>Pris KWh fjernvarme</t>
  </si>
  <si>
    <t>årlig forbrugsomkostnings incl. moms</t>
  </si>
  <si>
    <t>Årlig service</t>
  </si>
  <si>
    <t>Scop - virkningsgrad + fejskøn</t>
  </si>
  <si>
    <t>Pris m3 Naturgas</t>
  </si>
  <si>
    <t>Naturgas</t>
  </si>
  <si>
    <t>Abonnement</t>
  </si>
  <si>
    <t>Service på gasfyr</t>
  </si>
  <si>
    <t>M3</t>
  </si>
  <si>
    <t>pris fra tilbud på varmepumpe</t>
  </si>
  <si>
    <t>pris fra Snedsted varmværk</t>
  </si>
  <si>
    <t>pris fra OK + Evida</t>
  </si>
  <si>
    <t>Faktor fra tilbud på varmepumpe</t>
  </si>
  <si>
    <t>kan ændres til aktuel bruger</t>
  </si>
  <si>
    <t>Bregning af opvarmning</t>
  </si>
  <si>
    <t>Alt ansvar for beslutninger foretaget på baggrund af beregninger og priser i dette regneark fralægges.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</si>
</sst>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3" fontId="2" fillId="0" borderId="9" xfId="1" applyFont="1" applyFill="1" applyBorder="1"/>
    <xf numFmtId="164" fontId="0" fillId="2" borderId="15" xfId="1" applyNumberFormat="1" applyFont="1" applyFill="1" applyBorder="1" applyAlignment="1">
      <alignment horizontal="right"/>
    </xf>
    <xf numFmtId="43" fontId="0" fillId="2" borderId="15" xfId="1" applyFont="1" applyFill="1" applyBorder="1" applyAlignment="1">
      <alignment horizontal="right"/>
    </xf>
    <xf numFmtId="165" fontId="0" fillId="2" borderId="15" xfId="1" applyNumberFormat="1" applyFont="1" applyFill="1" applyBorder="1" applyAlignment="1">
      <alignment horizontal="right"/>
    </xf>
    <xf numFmtId="0" fontId="2" fillId="0" borderId="16" xfId="0" applyFont="1" applyFill="1" applyBorder="1"/>
    <xf numFmtId="43" fontId="0" fillId="0" borderId="18" xfId="1" applyFont="1" applyFill="1" applyBorder="1"/>
    <xf numFmtId="0" fontId="0" fillId="3" borderId="0" xfId="0" applyFill="1"/>
    <xf numFmtId="165" fontId="0" fillId="3" borderId="0" xfId="1" applyNumberFormat="1" applyFont="1" applyFill="1" applyBorder="1"/>
    <xf numFmtId="0" fontId="0" fillId="3" borderId="0" xfId="0" applyFill="1" applyBorder="1"/>
    <xf numFmtId="164" fontId="0" fillId="3" borderId="0" xfId="1" applyNumberFormat="1" applyFont="1" applyFill="1" applyBorder="1"/>
    <xf numFmtId="43" fontId="0" fillId="3" borderId="0" xfId="1" applyFont="1" applyFill="1" applyBorder="1"/>
    <xf numFmtId="0" fontId="2" fillId="0" borderId="14" xfId="0" applyFont="1" applyFill="1" applyBorder="1"/>
    <xf numFmtId="0" fontId="2" fillId="0" borderId="13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2" xfId="0" applyFill="1" applyBorder="1"/>
    <xf numFmtId="0" fontId="0" fillId="0" borderId="5" xfId="0" applyFill="1" applyBorder="1"/>
    <xf numFmtId="43" fontId="0" fillId="0" borderId="5" xfId="1" applyFont="1" applyFill="1" applyBorder="1"/>
    <xf numFmtId="43" fontId="0" fillId="0" borderId="6" xfId="1" applyFont="1" applyFill="1" applyBorder="1"/>
    <xf numFmtId="0" fontId="0" fillId="0" borderId="3" xfId="0" applyFill="1" applyBorder="1"/>
    <xf numFmtId="0" fontId="0" fillId="0" borderId="1" xfId="0" applyFill="1" applyBorder="1"/>
    <xf numFmtId="43" fontId="0" fillId="0" borderId="1" xfId="1" applyFont="1" applyFill="1" applyBorder="1"/>
    <xf numFmtId="43" fontId="0" fillId="0" borderId="4" xfId="1" applyFont="1" applyFill="1" applyBorder="1"/>
    <xf numFmtId="0" fontId="0" fillId="0" borderId="17" xfId="0" applyFill="1" applyBorder="1"/>
    <xf numFmtId="0" fontId="0" fillId="0" borderId="0" xfId="0" applyFill="1" applyBorder="1"/>
    <xf numFmtId="43" fontId="2" fillId="0" borderId="9" xfId="1" applyFont="1" applyFill="1" applyBorder="1" applyAlignment="1">
      <alignment horizontal="right"/>
    </xf>
    <xf numFmtId="0" fontId="0" fillId="0" borderId="7" xfId="0" applyFill="1" applyBorder="1"/>
    <xf numFmtId="164" fontId="0" fillId="0" borderId="8" xfId="1" applyNumberFormat="1" applyFont="1" applyFill="1" applyBorder="1"/>
    <xf numFmtId="164" fontId="0" fillId="0" borderId="0" xfId="1" applyNumberFormat="1" applyFont="1" applyFill="1" applyBorder="1"/>
    <xf numFmtId="0" fontId="0" fillId="0" borderId="7" xfId="0" applyFont="1" applyFill="1" applyBorder="1" applyAlignment="1"/>
    <xf numFmtId="0" fontId="0" fillId="0" borderId="20" xfId="0" applyFill="1" applyBorder="1"/>
    <xf numFmtId="0" fontId="0" fillId="0" borderId="21" xfId="0" applyFill="1" applyBorder="1"/>
    <xf numFmtId="43" fontId="0" fillId="0" borderId="22" xfId="1" applyFont="1" applyFill="1" applyBorder="1"/>
    <xf numFmtId="43" fontId="0" fillId="0" borderId="8" xfId="1" applyNumberFormat="1" applyFont="1" applyFill="1" applyBorder="1"/>
    <xf numFmtId="164" fontId="0" fillId="0" borderId="5" xfId="1" applyNumberFormat="1" applyFont="1" applyFill="1" applyBorder="1"/>
    <xf numFmtId="165" fontId="0" fillId="0" borderId="5" xfId="1" applyNumberFormat="1" applyFont="1" applyFill="1" applyBorder="1"/>
    <xf numFmtId="43" fontId="2" fillId="0" borderId="4" xfId="1" applyFont="1" applyFill="1" applyBorder="1"/>
    <xf numFmtId="0" fontId="0" fillId="0" borderId="10" xfId="0" applyFont="1" applyFill="1" applyBorder="1" applyAlignment="1"/>
    <xf numFmtId="164" fontId="0" fillId="0" borderId="11" xfId="1" applyNumberFormat="1" applyFont="1" applyFill="1" applyBorder="1"/>
    <xf numFmtId="164" fontId="0" fillId="0" borderId="19" xfId="1" applyNumberFormat="1" applyFont="1" applyFill="1" applyBorder="1"/>
    <xf numFmtId="43" fontId="1" fillId="0" borderId="4" xfId="1" applyFont="1" applyFill="1" applyBorder="1"/>
    <xf numFmtId="164" fontId="0" fillId="0" borderId="1" xfId="1" applyNumberFormat="1" applyFont="1" applyFill="1" applyBorder="1"/>
    <xf numFmtId="0" fontId="0" fillId="3" borderId="17" xfId="0" applyFont="1" applyFill="1" applyBorder="1" applyAlignment="1">
      <alignment horizontal="left"/>
    </xf>
    <xf numFmtId="164" fontId="2" fillId="0" borderId="13" xfId="1" applyNumberFormat="1" applyFont="1" applyFill="1" applyBorder="1"/>
    <xf numFmtId="165" fontId="2" fillId="0" borderId="13" xfId="1" applyNumberFormat="1" applyFont="1" applyFill="1" applyBorder="1"/>
    <xf numFmtId="164" fontId="0" fillId="4" borderId="15" xfId="1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0" fillId="3" borderId="17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7E070-929C-4BA5-BED2-4E53CF3F1354}">
  <dimension ref="A1:D44"/>
  <sheetViews>
    <sheetView showGridLines="0" tabSelected="1" workbookViewId="0">
      <selection activeCell="F7" sqref="F7"/>
    </sheetView>
  </sheetViews>
  <sheetFormatPr defaultColWidth="8.88671875" defaultRowHeight="14.4" x14ac:dyDescent="0.3"/>
  <cols>
    <col min="1" max="1" width="28" style="7" customWidth="1"/>
    <col min="2" max="2" width="11.44140625" style="7" bestFit="1" customWidth="1"/>
    <col min="3" max="3" width="14.44140625" style="7" bestFit="1" customWidth="1"/>
    <col min="4" max="4" width="16.109375" style="7" customWidth="1"/>
    <col min="5" max="5" width="8.88671875" style="7"/>
    <col min="6" max="6" width="14.44140625" style="7" bestFit="1" customWidth="1"/>
    <col min="7" max="7" width="12" style="7" bestFit="1" customWidth="1"/>
    <col min="8" max="16384" width="8.88671875" style="7"/>
  </cols>
  <sheetData>
    <row r="1" spans="1:4" ht="15" thickBot="1" x14ac:dyDescent="0.35">
      <c r="A1" s="61" t="s">
        <v>34</v>
      </c>
      <c r="B1" s="62"/>
      <c r="C1" s="62"/>
      <c r="D1" s="63"/>
    </row>
    <row r="3" spans="1:4" x14ac:dyDescent="0.3">
      <c r="A3" s="12" t="s">
        <v>13</v>
      </c>
      <c r="B3" s="3">
        <v>2.8</v>
      </c>
      <c r="C3" s="59" t="s">
        <v>29</v>
      </c>
      <c r="D3" s="60"/>
    </row>
    <row r="4" spans="1:4" x14ac:dyDescent="0.3">
      <c r="A4" s="12" t="s">
        <v>20</v>
      </c>
      <c r="B4" s="4">
        <v>0.375</v>
      </c>
      <c r="C4" s="44" t="s">
        <v>30</v>
      </c>
      <c r="D4" s="8"/>
    </row>
    <row r="5" spans="1:4" x14ac:dyDescent="0.3">
      <c r="A5" s="12" t="s">
        <v>24</v>
      </c>
      <c r="B5" s="4">
        <f>11.03+(3.4*1.25)</f>
        <v>15.28</v>
      </c>
      <c r="C5" s="44" t="s">
        <v>31</v>
      </c>
      <c r="D5" s="8"/>
    </row>
    <row r="6" spans="1:4" x14ac:dyDescent="0.3">
      <c r="A6" s="12" t="s">
        <v>23</v>
      </c>
      <c r="B6" s="3">
        <f>3.65/1.1</f>
        <v>3.3181818181818179</v>
      </c>
      <c r="C6" s="44" t="s">
        <v>32</v>
      </c>
      <c r="D6" s="8"/>
    </row>
    <row r="7" spans="1:4" x14ac:dyDescent="0.3">
      <c r="A7" s="12" t="s">
        <v>6</v>
      </c>
      <c r="B7" s="47">
        <v>150</v>
      </c>
      <c r="C7" s="44" t="s">
        <v>33</v>
      </c>
    </row>
    <row r="8" spans="1:4" x14ac:dyDescent="0.3">
      <c r="A8" s="12" t="s">
        <v>8</v>
      </c>
      <c r="B8" s="47">
        <v>1800</v>
      </c>
      <c r="C8" s="44" t="s">
        <v>33</v>
      </c>
      <c r="D8" s="8"/>
    </row>
    <row r="9" spans="1:4" ht="15" thickBot="1" x14ac:dyDescent="0.35">
      <c r="A9" s="12" t="s">
        <v>9</v>
      </c>
      <c r="B9" s="46">
        <v>11.333</v>
      </c>
      <c r="C9" s="44"/>
    </row>
    <row r="10" spans="1:4" ht="15" thickBot="1" x14ac:dyDescent="0.35">
      <c r="A10" s="13" t="s">
        <v>10</v>
      </c>
      <c r="B10" s="45">
        <f>B8*B9</f>
        <v>20399.400000000001</v>
      </c>
      <c r="C10" s="44"/>
      <c r="D10" s="8"/>
    </row>
    <row r="11" spans="1:4" ht="15" thickBot="1" x14ac:dyDescent="0.35"/>
    <row r="12" spans="1:4" ht="15" thickBot="1" x14ac:dyDescent="0.35">
      <c r="A12" s="5" t="s">
        <v>14</v>
      </c>
      <c r="B12" s="14" t="s">
        <v>2</v>
      </c>
      <c r="C12" s="15" t="s">
        <v>3</v>
      </c>
      <c r="D12" s="16" t="s">
        <v>4</v>
      </c>
    </row>
    <row r="13" spans="1:4" x14ac:dyDescent="0.3">
      <c r="A13" s="17" t="s">
        <v>7</v>
      </c>
      <c r="B13" s="18">
        <v>1</v>
      </c>
      <c r="C13" s="19">
        <v>843.75</v>
      </c>
      <c r="D13" s="20">
        <f>B13*C13</f>
        <v>843.75</v>
      </c>
    </row>
    <row r="14" spans="1:4" x14ac:dyDescent="0.3">
      <c r="A14" s="21" t="s">
        <v>0</v>
      </c>
      <c r="B14" s="22">
        <f>B7</f>
        <v>150</v>
      </c>
      <c r="C14" s="23">
        <v>37.5</v>
      </c>
      <c r="D14" s="24">
        <f>B14*C14</f>
        <v>5625</v>
      </c>
    </row>
    <row r="15" spans="1:4" x14ac:dyDescent="0.3">
      <c r="A15" s="21" t="s">
        <v>11</v>
      </c>
      <c r="B15" s="22">
        <f>B7</f>
        <v>150</v>
      </c>
      <c r="C15" s="23">
        <v>31.875</v>
      </c>
      <c r="D15" s="24">
        <f>B15*C15</f>
        <v>4781.25</v>
      </c>
    </row>
    <row r="16" spans="1:4" x14ac:dyDescent="0.3">
      <c r="A16" s="25"/>
      <c r="B16" s="26"/>
      <c r="C16" s="26"/>
      <c r="D16" s="23">
        <f>SUM(D13:D15)</f>
        <v>11250</v>
      </c>
    </row>
    <row r="17" spans="1:4" ht="15" thickBot="1" x14ac:dyDescent="0.35">
      <c r="A17" s="25"/>
      <c r="B17" s="26"/>
      <c r="C17" s="26"/>
      <c r="D17" s="6"/>
    </row>
    <row r="18" spans="1:4" ht="15" thickBot="1" x14ac:dyDescent="0.35">
      <c r="A18" s="25"/>
      <c r="B18" s="14" t="s">
        <v>5</v>
      </c>
      <c r="C18" s="15" t="s">
        <v>3</v>
      </c>
      <c r="D18" s="27" t="s">
        <v>4</v>
      </c>
    </row>
    <row r="19" spans="1:4" x14ac:dyDescent="0.3">
      <c r="A19" s="17" t="s">
        <v>1</v>
      </c>
      <c r="B19" s="36">
        <f>B10</f>
        <v>20399.400000000001</v>
      </c>
      <c r="C19" s="37">
        <f>B4</f>
        <v>0.375</v>
      </c>
      <c r="D19" s="20">
        <f>B19*C19</f>
        <v>7649.7750000000005</v>
      </c>
    </row>
    <row r="20" spans="1:4" x14ac:dyDescent="0.3">
      <c r="A20" s="25"/>
      <c r="B20" s="30"/>
      <c r="C20" s="26"/>
      <c r="D20" s="6"/>
    </row>
    <row r="21" spans="1:4" x14ac:dyDescent="0.3">
      <c r="A21" s="32" t="s">
        <v>21</v>
      </c>
      <c r="B21" s="33"/>
      <c r="C21" s="34"/>
      <c r="D21" s="38">
        <f>D16+D19</f>
        <v>18899.775000000001</v>
      </c>
    </row>
    <row r="22" spans="1:4" ht="15" thickBot="1" x14ac:dyDescent="0.35">
      <c r="A22" s="25"/>
      <c r="B22" s="26"/>
      <c r="C22" s="26"/>
      <c r="D22" s="6"/>
    </row>
    <row r="23" spans="1:4" ht="15" thickBot="1" x14ac:dyDescent="0.35">
      <c r="A23" s="25"/>
      <c r="B23" s="14" t="s">
        <v>3</v>
      </c>
      <c r="C23" s="15" t="s">
        <v>18</v>
      </c>
      <c r="D23" s="27" t="s">
        <v>19</v>
      </c>
    </row>
    <row r="24" spans="1:4" ht="15" thickBot="1" x14ac:dyDescent="0.35">
      <c r="A24" s="31" t="s">
        <v>12</v>
      </c>
      <c r="B24" s="29">
        <v>43000</v>
      </c>
      <c r="C24" s="2">
        <v>30</v>
      </c>
      <c r="D24" s="1">
        <f>B24/C24</f>
        <v>1433.3333333333333</v>
      </c>
    </row>
    <row r="25" spans="1:4" ht="15" thickBot="1" x14ac:dyDescent="0.35">
      <c r="A25" s="39" t="s">
        <v>15</v>
      </c>
      <c r="B25" s="40"/>
      <c r="C25" s="41"/>
      <c r="D25" s="1">
        <f>D21+D24</f>
        <v>20333.108333333334</v>
      </c>
    </row>
    <row r="26" spans="1:4" ht="15" thickBot="1" x14ac:dyDescent="0.35">
      <c r="A26" s="9"/>
      <c r="B26" s="10"/>
      <c r="C26" s="9"/>
      <c r="D26" s="11"/>
    </row>
    <row r="27" spans="1:4" ht="15" thickBot="1" x14ac:dyDescent="0.35">
      <c r="A27" s="5" t="s">
        <v>16</v>
      </c>
      <c r="B27" s="14" t="s">
        <v>5</v>
      </c>
      <c r="C27" s="15" t="s">
        <v>3</v>
      </c>
      <c r="D27" s="27" t="s">
        <v>4</v>
      </c>
    </row>
    <row r="28" spans="1:4" ht="15" thickBot="1" x14ac:dyDescent="0.35">
      <c r="A28" s="28" t="s">
        <v>17</v>
      </c>
      <c r="B28" s="29">
        <f>B10/B6</f>
        <v>6147.7643835616445</v>
      </c>
      <c r="C28" s="35">
        <f>B3</f>
        <v>2.8</v>
      </c>
      <c r="D28" s="1">
        <f>C28*B28</f>
        <v>17213.740273972602</v>
      </c>
    </row>
    <row r="29" spans="1:4" ht="15" thickBot="1" x14ac:dyDescent="0.35">
      <c r="A29" s="25"/>
      <c r="B29" s="26"/>
      <c r="C29" s="26"/>
      <c r="D29" s="6"/>
    </row>
    <row r="30" spans="1:4" ht="15" thickBot="1" x14ac:dyDescent="0.35">
      <c r="A30" s="25"/>
      <c r="B30" s="14" t="s">
        <v>3</v>
      </c>
      <c r="C30" s="15" t="s">
        <v>18</v>
      </c>
      <c r="D30" s="27" t="s">
        <v>19</v>
      </c>
    </row>
    <row r="31" spans="1:4" ht="15" thickBot="1" x14ac:dyDescent="0.35">
      <c r="A31" s="31" t="s">
        <v>12</v>
      </c>
      <c r="B31" s="29">
        <v>120000</v>
      </c>
      <c r="C31" s="2">
        <v>17</v>
      </c>
      <c r="D31" s="1">
        <f>B31/C31</f>
        <v>7058.8235294117649</v>
      </c>
    </row>
    <row r="32" spans="1:4" ht="15" thickBot="1" x14ac:dyDescent="0.35">
      <c r="A32" s="39" t="s">
        <v>22</v>
      </c>
      <c r="B32" s="40"/>
      <c r="C32" s="41"/>
      <c r="D32" s="1">
        <v>1700</v>
      </c>
    </row>
    <row r="33" spans="1:4" ht="15" thickBot="1" x14ac:dyDescent="0.35">
      <c r="A33" s="57" t="s">
        <v>15</v>
      </c>
      <c r="B33" s="58"/>
      <c r="C33" s="58"/>
      <c r="D33" s="1">
        <f>D28+D31+D32</f>
        <v>25972.563803384368</v>
      </c>
    </row>
    <row r="34" spans="1:4" ht="15" thickBot="1" x14ac:dyDescent="0.35"/>
    <row r="35" spans="1:4" ht="15" thickBot="1" x14ac:dyDescent="0.35">
      <c r="A35" s="5" t="s">
        <v>25</v>
      </c>
      <c r="B35" s="14" t="s">
        <v>28</v>
      </c>
      <c r="C35" s="15" t="s">
        <v>3</v>
      </c>
      <c r="D35" s="27" t="s">
        <v>4</v>
      </c>
    </row>
    <row r="36" spans="1:4" x14ac:dyDescent="0.3">
      <c r="A36" s="21" t="s">
        <v>1</v>
      </c>
      <c r="B36" s="43">
        <f>B8</f>
        <v>1800</v>
      </c>
      <c r="C36" s="23">
        <f>B5</f>
        <v>15.28</v>
      </c>
      <c r="D36" s="24">
        <f>C36*B36</f>
        <v>27504</v>
      </c>
    </row>
    <row r="37" spans="1:4" x14ac:dyDescent="0.3">
      <c r="A37" s="32" t="s">
        <v>26</v>
      </c>
      <c r="B37" s="33"/>
      <c r="C37" s="34"/>
      <c r="D37" s="42">
        <v>150</v>
      </c>
    </row>
    <row r="38" spans="1:4" ht="15" thickBot="1" x14ac:dyDescent="0.35">
      <c r="A38" s="32" t="s">
        <v>27</v>
      </c>
      <c r="B38" s="33"/>
      <c r="C38" s="34"/>
      <c r="D38" s="42">
        <v>1000</v>
      </c>
    </row>
    <row r="39" spans="1:4" ht="15" thickBot="1" x14ac:dyDescent="0.35">
      <c r="A39" s="57" t="s">
        <v>15</v>
      </c>
      <c r="B39" s="58"/>
      <c r="C39" s="58"/>
      <c r="D39" s="1">
        <f>SUM(D36:D38)</f>
        <v>28654</v>
      </c>
    </row>
    <row r="40" spans="1:4" ht="15" thickBot="1" x14ac:dyDescent="0.35"/>
    <row r="41" spans="1:4" ht="14.4" customHeight="1" x14ac:dyDescent="0.3">
      <c r="A41" s="48" t="s">
        <v>35</v>
      </c>
      <c r="B41" s="49"/>
      <c r="C41" s="49"/>
      <c r="D41" s="50"/>
    </row>
    <row r="42" spans="1:4" ht="14.4" customHeight="1" x14ac:dyDescent="0.3">
      <c r="A42" s="51"/>
      <c r="B42" s="52"/>
      <c r="C42" s="52"/>
      <c r="D42" s="53"/>
    </row>
    <row r="43" spans="1:4" x14ac:dyDescent="0.3">
      <c r="A43" s="51"/>
      <c r="B43" s="52"/>
      <c r="C43" s="52"/>
      <c r="D43" s="53"/>
    </row>
    <row r="44" spans="1:4" ht="15" thickBot="1" x14ac:dyDescent="0.35">
      <c r="A44" s="54"/>
      <c r="B44" s="55"/>
      <c r="C44" s="55"/>
      <c r="D44" s="56"/>
    </row>
  </sheetData>
  <protectedRanges>
    <protectedRange sqref="B7:B8" name="Område1"/>
  </protectedRanges>
  <mergeCells count="5">
    <mergeCell ref="A41:D44"/>
    <mergeCell ref="A33:C33"/>
    <mergeCell ref="A39:C39"/>
    <mergeCell ref="C3:D3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Fjernvarme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Flye</dc:creator>
  <cp:lastModifiedBy>Jens Clausen</cp:lastModifiedBy>
  <cp:lastPrinted>2022-01-24T19:08:49Z</cp:lastPrinted>
  <dcterms:created xsi:type="dcterms:W3CDTF">2022-01-24T05:50:35Z</dcterms:created>
  <dcterms:modified xsi:type="dcterms:W3CDTF">2022-06-21T18:53:38Z</dcterms:modified>
</cp:coreProperties>
</file>